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0--KANCELÁŘSKÉ POTŘEBY\Kancelářské potřeby 2025\KP 012\1 výzva\"/>
    </mc:Choice>
  </mc:AlternateContent>
  <xr:revisionPtr revIDLastSave="0" documentId="13_ncr:1_{6F41A830-7F8D-43C7-A94F-6EDE54D21724}" xr6:coauthVersionLast="47" xr6:coauthVersionMax="47" xr10:uidLastSave="{00000000-0000-0000-0000-000000000000}"/>
  <bookViews>
    <workbookView xWindow="1725" yWindow="2280" windowWidth="24555" windowHeight="14865" xr2:uid="{00000000-000D-0000-FFFF-FFFF00000000}"/>
  </bookViews>
  <sheets>
    <sheet name="KP" sheetId="1" r:id="rId1"/>
  </sheets>
  <definedNames>
    <definedName name="_xlnm._FilterDatabase" localSheetId="0" hidden="1">KP!$A$6:$U$35</definedName>
    <definedName name="_xlnm.Print_Area" localSheetId="0">KP!$B$1:$U$38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8" i="1"/>
  <c r="H29" i="1"/>
  <c r="H30" i="1"/>
  <c r="H31" i="1"/>
  <c r="H32" i="1"/>
  <c r="H33" i="1"/>
  <c r="H34" i="1"/>
  <c r="H35" i="1"/>
  <c r="K27" i="1"/>
  <c r="L27" i="1"/>
  <c r="K28" i="1"/>
  <c r="L28" i="1"/>
  <c r="K29" i="1"/>
  <c r="L29" i="1"/>
  <c r="K30" i="1"/>
  <c r="L30" i="1"/>
  <c r="K31" i="1"/>
  <c r="L31" i="1"/>
  <c r="K32" i="1"/>
  <c r="L32" i="1"/>
  <c r="K33" i="1"/>
  <c r="L33" i="1"/>
  <c r="K34" i="1"/>
  <c r="L34" i="1"/>
  <c r="K35" i="1"/>
  <c r="L35" i="1"/>
  <c r="H22" i="1"/>
  <c r="H23" i="1"/>
  <c r="H24" i="1"/>
  <c r="H25" i="1"/>
  <c r="H26" i="1"/>
  <c r="K22" i="1"/>
  <c r="L22" i="1"/>
  <c r="K23" i="1"/>
  <c r="L23" i="1"/>
  <c r="K24" i="1"/>
  <c r="L24" i="1"/>
  <c r="K25" i="1"/>
  <c r="L25" i="1"/>
  <c r="K26" i="1"/>
  <c r="L26" i="1"/>
  <c r="K7" i="1"/>
  <c r="H12" i="1"/>
  <c r="H13" i="1"/>
  <c r="H14" i="1"/>
  <c r="H15" i="1"/>
  <c r="H16" i="1"/>
  <c r="H17" i="1"/>
  <c r="H18" i="1"/>
  <c r="H19" i="1"/>
  <c r="H20" i="1"/>
  <c r="H21" i="1"/>
  <c r="H11" i="1" l="1"/>
  <c r="H10" i="1"/>
  <c r="H9" i="1"/>
  <c r="H8" i="1"/>
  <c r="H7" i="1"/>
  <c r="L21" i="1" l="1"/>
  <c r="K21" i="1"/>
  <c r="L20" i="1"/>
  <c r="K20" i="1"/>
  <c r="L19" i="1"/>
  <c r="K19" i="1"/>
  <c r="L18" i="1"/>
  <c r="K18" i="1"/>
  <c r="L17" i="1"/>
  <c r="K17" i="1"/>
  <c r="L16" i="1"/>
  <c r="K16" i="1"/>
  <c r="L15" i="1"/>
  <c r="K15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J38" i="1" l="1"/>
  <c r="I38" i="1"/>
</calcChain>
</file>

<file path=xl/sharedStrings.xml><?xml version="1.0" encoding="utf-8"?>
<sst xmlns="http://schemas.openxmlformats.org/spreadsheetml/2006/main" count="125" uniqueCount="93">
  <si>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</si>
  <si>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</si>
  <si>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</si>
  <si>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</si>
  <si>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</si>
  <si>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</si>
  <si>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</si>
  <si>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</si>
  <si>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</si>
  <si>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</si>
  <si>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</si>
  <si>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</si>
  <si>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</si>
  <si>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</si>
  <si>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</si>
  <si>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</si>
  <si>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</si>
  <si>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</si>
  <si>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</si>
  <si>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</si>
  <si>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</si>
  <si>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</si>
  <si>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</si>
  <si>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</si>
  <si>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</si>
  <si>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</si>
  <si>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</si>
  <si>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21 dní</t>
  </si>
  <si>
    <t>Příloha č. 2 Kupní smlouvy - technická specifikace
Kancelářské potřeby (II.) 012 - 2025</t>
  </si>
  <si>
    <t>Euroobal A4 - hladký</t>
  </si>
  <si>
    <t>bal</t>
  </si>
  <si>
    <t>Čiré, min. 45 mic., balení 100 ks.</t>
  </si>
  <si>
    <t xml:space="preserve">Samolepící záložky: šipky 12 x 42 mm - 5 x neon </t>
  </si>
  <si>
    <t>Popisovatelné šipky, neonové samolepicí záložky, plastové, průhledné. 5x 25 ks v balení.</t>
  </si>
  <si>
    <t>Samolepící záložky 20 x 50 mm - 4 barvy</t>
  </si>
  <si>
    <t>Možnost mnohonásobné aplikace, po odlepení nezanechávají žádnou stopu, 4x 50 listů.</t>
  </si>
  <si>
    <t xml:space="preserve">Papír kancelářský A4 kvalita"B"  </t>
  </si>
  <si>
    <t>Obálky C6 114 x 162 mm</t>
  </si>
  <si>
    <t>Samolepící, 1 bal/50ks</t>
  </si>
  <si>
    <t>Obálky C5 162 x 229 mm</t>
  </si>
  <si>
    <t>Lepicí páska 25mm x 66m transparentní</t>
  </si>
  <si>
    <t>ks</t>
  </si>
  <si>
    <t>Kvalitní lepicí páska průhledná.</t>
  </si>
  <si>
    <t>Lepicí páska oboustranná 25mmx10m</t>
  </si>
  <si>
    <t>Polypropylenová oboustranná lepicí páska, univerzální použití, možnost použít pro podlahové krytiny a koberce.</t>
  </si>
  <si>
    <t>Lepicí páska oboustranná 38mmx10m</t>
  </si>
  <si>
    <t xml:space="preserve">Polypropylenová oboustranná lepicí páska, univerzální použití, možnost použít pro podlahové krytiny a koberce. </t>
  </si>
  <si>
    <t>Lepicí páska oboustranná 50mmx10m</t>
  </si>
  <si>
    <t>Lepicí páska s odvíječem lepenky 19mm</t>
  </si>
  <si>
    <t>Lepicí páska 33 m x 19 mm, transparentní, odvíječ s kovovým nožem.</t>
  </si>
  <si>
    <t xml:space="preserve">Lepící páska do stolních odvíječů - náplň 19mm </t>
  </si>
  <si>
    <t>Transparentní lepicí páska vhodná do stolních odvíječů, šíře 19 mm, návin min. 30 m.</t>
  </si>
  <si>
    <t xml:space="preserve">Vteřinové lepidlo min. hmotnost 3 g </t>
  </si>
  <si>
    <t>Vteřinové lepidlo vhodné na všechny materiály mimo lepení PP, PE, polystyrenu a jemné kůže. Vysoká pevnost na pevných a hladkých plochách, VODĚODOLNÉ, okamžitý účinek.</t>
  </si>
  <si>
    <t>Tužka HB 2 s pryží</t>
  </si>
  <si>
    <t>Klasická tužka s pryží, tvrdost HB.</t>
  </si>
  <si>
    <t>Popisovač - 0,3 mm - sada 4ks</t>
  </si>
  <si>
    <t>sada</t>
  </si>
  <si>
    <t>Velmi jemný plastický hrot, šíře stopy 0,3 mm. Sada: barvy černá, zelená, červená, modrá.</t>
  </si>
  <si>
    <t>Popisovač lihový 0,6 mm - sada 4ks</t>
  </si>
  <si>
    <t>Voděodolný, otěruvzdorný inkoust, šíře stopy 0,6 mm, ventilační uzávěr, na papír, folie, sklo, plasty, polystyrén. Sada: barvy černá, zelená, červená, modrá.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</si>
  <si>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</si>
  <si>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</si>
  <si>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Zvýrazňovač  1 - 4,6 mm - sada 4ks</t>
  </si>
  <si>
    <t>Stojánek na dopisy</t>
  </si>
  <si>
    <t>Drátěný stojánek na obálky, 3 přihrátky - černý.</t>
  </si>
  <si>
    <t>Čistící souprava na LCD monitory (pěna+utěrka)</t>
  </si>
  <si>
    <t>Obsahuje antistatickou, bakteriocidní pěnu na čištění LCD monitorů, laptopů, notebooků, plasma TV a utěrku z mikrovlákna, odstraňuje již vzniklé znečištění, zabraňuje dalšímu usazování nečistot, objem čisticí pěny min. 60 ml.</t>
  </si>
  <si>
    <t>Děrovačka  - min.10 listů</t>
  </si>
  <si>
    <t>S posuvným příložníkem na formáty A6 až A4, rozteč mezi otvory 8 cm, gumová odjímatelná podložka pro snadné vysypání odpadu, kapac. děrování min. 10 listů současně.</t>
  </si>
  <si>
    <t>Sešívačka min.20listů</t>
  </si>
  <si>
    <t>Sešití min. 20 listů, spojovače 24/6, celokovová nebo kovová + pevný plast.</t>
  </si>
  <si>
    <t xml:space="preserve">Spojovače 24/6  </t>
  </si>
  <si>
    <t>Vysoce kvalitní pozinkované spojovače, min. 1000 ks v balení.</t>
  </si>
  <si>
    <t>Spony kancelářské  32</t>
  </si>
  <si>
    <t xml:space="preserve">Rozměr 32 mm, pozinkované, lesklé, min. 75ks v balení.  </t>
  </si>
  <si>
    <t>Laminátor  - do formátu A4</t>
  </si>
  <si>
    <t>Laminovací folie A4/125mic</t>
  </si>
  <si>
    <t>Antistatické, průzračně čiré. Min. 100 listů v balení.</t>
  </si>
  <si>
    <t>Nůžky kancelářské střední</t>
  </si>
  <si>
    <t>Vysoce kvalitní nůžky, nožnice vyrobené z tvrzené japonské oceli s nerezovou úpravou, ergonomické držení - měkký dotek, délka nůžek min. 21 cm.</t>
  </si>
  <si>
    <t>Kliprám s oblými rohy A2</t>
  </si>
  <si>
    <t>Samostatná faktura</t>
  </si>
  <si>
    <t>NE</t>
  </si>
  <si>
    <t>PS - Lukáš Němeček, 
Tel.: 37763 1724, 
727 812 775</t>
  </si>
  <si>
    <t>Univerzitní 14, 
301 00 Plzeň, 
Provoz a služby - údržba a správ budov, místnost UT 212</t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</si>
  <si>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</si>
  <si>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Klínový hrot, šíře stopy 1-4,6 mm, ventilační uzávěry, vhodný i na faxový papír.</t>
  </si>
  <si>
    <t>Řezačka páková  - min. 10 listů</t>
  </si>
  <si>
    <t>Obchodní název + typ</t>
  </si>
  <si>
    <t>Interiérová informační tabulka s hliníkovým profilem typu clip clap, umožňující snadnou a rychlou výměnu prezentačních materiálů, antireflexní fólie chránící dokument proti poškození, síla profilu cca 25 mm, kulaté provedení rohu, formát: A2.</t>
  </si>
  <si>
    <t xml:space="preserve">Maximální formát A4, 
šířka vstupu cca 230 mm, 
tloušťka vstupu cca 0,5 mm, 
minimální/maximální tloušťka folie: 75/125 μm, 
hmotnost max. 1,5 kg. </t>
  </si>
  <si>
    <t>Páková řezačka A4, 
délka řezu cca 29,7 cm, 
kapacita min. 10 listů, 
klasická čepel,
materiál základny - kov, 
přítlak manuální.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</si>
</sst>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6" fillId="0" borderId="0"/>
    <xf numFmtId="0" fontId="5" fillId="0" borderId="0"/>
    <xf numFmtId="0" fontId="5" fillId="0" borderId="0"/>
    <xf numFmtId="0" fontId="19" fillId="0" borderId="0"/>
    <xf numFmtId="0" fontId="4" fillId="0" borderId="0"/>
    <xf numFmtId="0" fontId="4" fillId="0" borderId="0"/>
    <xf numFmtId="0" fontId="4" fillId="0" borderId="0"/>
  </cellStyleXfs>
  <cellXfs count="102">
    <xf numFmtId="0" fontId="0" fillId="0" borderId="0" xfId="0"/>
    <xf numFmtId="0" fontId="14" fillId="4" borderId="9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2" fillId="0" borderId="0" xfId="0" applyFont="1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8" fillId="3" borderId="7" xfId="1" applyFont="1" applyFill="1" applyBorder="1" applyAlignment="1" applyProtection="1">
      <alignment horizontal="center" vertical="center" wrapText="1"/>
    </xf>
    <xf numFmtId="0" fontId="18" fillId="3" borderId="7" xfId="5" applyFont="1" applyFill="1" applyBorder="1" applyAlignment="1" applyProtection="1">
      <alignment horizontal="left" vertical="center" wrapText="1" indent="1"/>
    </xf>
    <xf numFmtId="0" fontId="14" fillId="4" borderId="14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14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8" fillId="3" borderId="9" xfId="1" applyFont="1" applyFill="1" applyBorder="1" applyAlignment="1" applyProtection="1">
      <alignment horizontal="center" vertical="center" wrapText="1"/>
    </xf>
    <xf numFmtId="0" fontId="18" fillId="3" borderId="9" xfId="5" applyFont="1" applyFill="1" applyBorder="1" applyAlignment="1" applyProtection="1">
      <alignment horizontal="left" vertical="center" wrapText="1" indent="1"/>
    </xf>
    <xf numFmtId="0" fontId="14" fillId="4" borderId="15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14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center" vertical="center" wrapText="1"/>
    </xf>
    <xf numFmtId="0" fontId="20" fillId="3" borderId="9" xfId="5" applyFont="1" applyFill="1" applyBorder="1" applyAlignment="1" applyProtection="1">
      <alignment horizontal="left" vertical="center" wrapText="1" indent="1"/>
    </xf>
    <xf numFmtId="0" fontId="14" fillId="4" borderId="18" xfId="0" applyFont="1" applyFill="1" applyBorder="1" applyAlignment="1" applyProtection="1">
      <alignment horizontal="center" vertical="center" wrapText="1"/>
    </xf>
    <xf numFmtId="0" fontId="14" fillId="4" borderId="17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0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18" fillId="3" borderId="10" xfId="1" applyFont="1" applyFill="1" applyBorder="1" applyAlignment="1" applyProtection="1">
      <alignment horizontal="center" vertical="center" wrapText="1"/>
    </xf>
    <xf numFmtId="0" fontId="18" fillId="3" borderId="10" xfId="5" applyFont="1" applyFill="1" applyBorder="1" applyAlignment="1" applyProtection="1">
      <alignment horizontal="left" vertical="center" wrapText="1" indent="1"/>
    </xf>
    <xf numFmtId="0" fontId="14" fillId="4" borderId="10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14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9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9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85"/>
  <sheetViews>
    <sheetView tabSelected="1" topLeftCell="G1" zoomScale="60" zoomScaleNormal="60" workbookViewId="0">
      <selection activeCell="J19" sqref="J19"/>
    </sheetView>
  </sheetViews>
  <sheetFormatPr defaultRowHeight="15" x14ac:dyDescent="0.25"/>
  <cols>
    <col min="1" max="1" width="2.7109375" style="2" bestFit="1" customWidth="1"/>
    <col min="2" max="2" width="5.5703125" style="2" bestFit="1" customWidth="1"/>
    <col min="3" max="3" width="63.5703125" style="6" customWidth="1"/>
    <col min="4" max="4" width="12.42578125" style="98" customWidth="1"/>
    <col min="5" max="5" width="11.140625" style="5" customWidth="1"/>
    <col min="6" max="6" width="135.28515625" style="6" customWidth="1"/>
    <col min="7" max="7" width="25.28515625" style="6" customWidth="1"/>
    <col min="8" max="8" width="17" style="6" hidden="1" customWidth="1"/>
    <col min="9" max="9" width="24" style="2" customWidth="1"/>
    <col min="10" max="10" width="22.7109375" style="2" customWidth="1"/>
    <col min="11" max="11" width="20.5703125" style="2" bestFit="1" customWidth="1"/>
    <col min="12" max="12" width="19.5703125" style="2" bestFit="1" customWidth="1"/>
    <col min="13" max="13" width="23.5703125" style="2" bestFit="1" customWidth="1"/>
    <col min="14" max="14" width="19" style="2" bestFit="1" customWidth="1"/>
    <col min="15" max="15" width="28.42578125" style="2" hidden="1" customWidth="1"/>
    <col min="16" max="16" width="21" style="2" hidden="1" customWidth="1"/>
    <col min="17" max="17" width="23.7109375" style="2" customWidth="1"/>
    <col min="18" max="18" width="39.42578125" style="2" customWidth="1"/>
    <col min="19" max="19" width="28.28515625" style="2" customWidth="1"/>
    <col min="20" max="20" width="11.5703125" style="2" hidden="1" customWidth="1"/>
    <col min="21" max="21" width="35.42578125" style="8" customWidth="1"/>
    <col min="22" max="16384" width="9.140625" style="2"/>
  </cols>
  <sheetData>
    <row r="1" spans="1:21" ht="38.25" customHeight="1" x14ac:dyDescent="0.25">
      <c r="B1" s="3" t="s">
        <v>28</v>
      </c>
      <c r="C1" s="4"/>
      <c r="D1" s="4"/>
      <c r="J1" s="7"/>
    </row>
    <row r="2" spans="1:21" ht="18.75" x14ac:dyDescent="0.25">
      <c r="C2" s="2"/>
      <c r="D2" s="9"/>
      <c r="E2" s="10"/>
      <c r="F2" s="11"/>
      <c r="G2" s="11"/>
      <c r="H2" s="11"/>
      <c r="I2" s="11"/>
      <c r="J2" s="12"/>
      <c r="K2" s="12"/>
      <c r="L2" s="12"/>
      <c r="M2" s="12"/>
      <c r="N2" s="12"/>
      <c r="O2" s="12"/>
      <c r="P2" s="12"/>
      <c r="Q2" s="12"/>
      <c r="R2" s="12"/>
      <c r="S2" s="12"/>
      <c r="T2" s="13"/>
      <c r="U2" s="14"/>
    </row>
    <row r="3" spans="1:21" ht="15.75" x14ac:dyDescent="0.25">
      <c r="B3" s="15"/>
      <c r="C3" s="16" t="s">
        <v>0</v>
      </c>
      <c r="D3" s="17"/>
      <c r="E3" s="17"/>
      <c r="F3" s="17"/>
      <c r="G3" s="17"/>
      <c r="H3" s="18"/>
      <c r="I3" s="18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spans="1:21" ht="20.100000000000001" customHeight="1" thickBot="1" x14ac:dyDescent="0.3">
      <c r="B4" s="19"/>
      <c r="C4" s="20" t="s">
        <v>1</v>
      </c>
      <c r="D4" s="17"/>
      <c r="E4" s="17"/>
      <c r="F4" s="17"/>
      <c r="G4" s="17"/>
      <c r="H4" s="11"/>
      <c r="I4" s="21"/>
      <c r="J4" s="21"/>
      <c r="L4" s="21"/>
      <c r="M4" s="21"/>
      <c r="N4" s="21"/>
      <c r="O4" s="21"/>
      <c r="P4" s="21"/>
      <c r="Q4" s="21"/>
      <c r="R4" s="21"/>
      <c r="S4" s="21"/>
    </row>
    <row r="5" spans="1:21" ht="34.5" customHeight="1" thickBot="1" x14ac:dyDescent="0.3">
      <c r="B5" s="22"/>
      <c r="C5" s="23"/>
      <c r="D5" s="24"/>
      <c r="E5" s="24"/>
      <c r="F5" s="11"/>
      <c r="G5" s="25" t="s">
        <v>2</v>
      </c>
      <c r="H5" s="26"/>
      <c r="J5" s="25" t="s">
        <v>2</v>
      </c>
      <c r="U5" s="27"/>
    </row>
    <row r="6" spans="1:21" ht="69" customHeight="1" thickTop="1" thickBot="1" x14ac:dyDescent="0.3">
      <c r="A6" s="28"/>
      <c r="B6" s="29" t="s">
        <v>3</v>
      </c>
      <c r="C6" s="30" t="s">
        <v>13</v>
      </c>
      <c r="D6" s="30" t="s">
        <v>4</v>
      </c>
      <c r="E6" s="30" t="s">
        <v>14</v>
      </c>
      <c r="F6" s="30" t="s">
        <v>15</v>
      </c>
      <c r="G6" s="31" t="s">
        <v>89</v>
      </c>
      <c r="H6" s="30" t="s">
        <v>16</v>
      </c>
      <c r="I6" s="30" t="s">
        <v>5</v>
      </c>
      <c r="J6" s="32" t="s">
        <v>6</v>
      </c>
      <c r="K6" s="33" t="s">
        <v>7</v>
      </c>
      <c r="L6" s="33" t="s">
        <v>8</v>
      </c>
      <c r="M6" s="30" t="s">
        <v>17</v>
      </c>
      <c r="N6" s="30" t="s">
        <v>18</v>
      </c>
      <c r="O6" s="30" t="s">
        <v>25</v>
      </c>
      <c r="P6" s="30" t="s">
        <v>19</v>
      </c>
      <c r="Q6" s="33" t="s">
        <v>20</v>
      </c>
      <c r="R6" s="30" t="s">
        <v>21</v>
      </c>
      <c r="S6" s="30" t="s">
        <v>22</v>
      </c>
      <c r="T6" s="30" t="s">
        <v>23</v>
      </c>
      <c r="U6" s="30" t="s">
        <v>24</v>
      </c>
    </row>
    <row r="7" spans="1:21" ht="21.75" customHeight="1" thickTop="1" x14ac:dyDescent="0.25">
      <c r="A7" s="34"/>
      <c r="B7" s="35">
        <v>1</v>
      </c>
      <c r="C7" s="36" t="s">
        <v>29</v>
      </c>
      <c r="D7" s="37">
        <v>3</v>
      </c>
      <c r="E7" s="38" t="s">
        <v>30</v>
      </c>
      <c r="F7" s="39" t="s">
        <v>31</v>
      </c>
      <c r="G7" s="40" t="s">
        <v>83</v>
      </c>
      <c r="H7" s="41">
        <f t="shared" ref="H7:H21" si="0">D7*I7</f>
        <v>306</v>
      </c>
      <c r="I7" s="42">
        <v>102</v>
      </c>
      <c r="J7" s="99"/>
      <c r="K7" s="43">
        <f t="shared" ref="K7:K21" si="1">D7*J7</f>
        <v>0</v>
      </c>
      <c r="L7" s="44" t="str">
        <f t="shared" ref="L7:L21" si="2">IF(ISNUMBER(J7), IF(J7&gt;I7,"NEVYHOVUJE","VYHOVUJE")," ")</f>
        <v xml:space="preserve"> </v>
      </c>
      <c r="M7" s="45" t="s">
        <v>82</v>
      </c>
      <c r="N7" s="46" t="s">
        <v>83</v>
      </c>
      <c r="O7" s="47"/>
      <c r="P7" s="47"/>
      <c r="Q7" s="45" t="s">
        <v>84</v>
      </c>
      <c r="R7" s="45" t="s">
        <v>85</v>
      </c>
      <c r="S7" s="48" t="s">
        <v>27</v>
      </c>
      <c r="T7" s="47"/>
      <c r="U7" s="46" t="s">
        <v>12</v>
      </c>
    </row>
    <row r="8" spans="1:21" ht="21.75" customHeight="1" x14ac:dyDescent="0.25">
      <c r="A8" s="28"/>
      <c r="B8" s="49">
        <v>2</v>
      </c>
      <c r="C8" s="50" t="s">
        <v>32</v>
      </c>
      <c r="D8" s="51">
        <v>2</v>
      </c>
      <c r="E8" s="52" t="s">
        <v>30</v>
      </c>
      <c r="F8" s="53" t="s">
        <v>33</v>
      </c>
      <c r="G8" s="54"/>
      <c r="H8" s="55">
        <f t="shared" si="0"/>
        <v>90</v>
      </c>
      <c r="I8" s="56">
        <v>45</v>
      </c>
      <c r="J8" s="100"/>
      <c r="K8" s="57">
        <f t="shared" si="1"/>
        <v>0</v>
      </c>
      <c r="L8" s="58" t="str">
        <f t="shared" si="2"/>
        <v xml:space="preserve"> </v>
      </c>
      <c r="M8" s="59"/>
      <c r="N8" s="60"/>
      <c r="O8" s="61"/>
      <c r="P8" s="61"/>
      <c r="Q8" s="62"/>
      <c r="R8" s="62"/>
      <c r="S8" s="63"/>
      <c r="T8" s="61"/>
      <c r="U8" s="60"/>
    </row>
    <row r="9" spans="1:21" ht="21.75" customHeight="1" x14ac:dyDescent="0.25">
      <c r="A9" s="28"/>
      <c r="B9" s="49">
        <v>3</v>
      </c>
      <c r="C9" s="50" t="s">
        <v>34</v>
      </c>
      <c r="D9" s="51">
        <v>2</v>
      </c>
      <c r="E9" s="52" t="s">
        <v>30</v>
      </c>
      <c r="F9" s="53" t="s">
        <v>35</v>
      </c>
      <c r="G9" s="54"/>
      <c r="H9" s="55">
        <f t="shared" si="0"/>
        <v>68</v>
      </c>
      <c r="I9" s="56">
        <v>34</v>
      </c>
      <c r="J9" s="100"/>
      <c r="K9" s="57">
        <f t="shared" si="1"/>
        <v>0</v>
      </c>
      <c r="L9" s="58" t="str">
        <f t="shared" si="2"/>
        <v xml:space="preserve"> </v>
      </c>
      <c r="M9" s="59"/>
      <c r="N9" s="60"/>
      <c r="O9" s="61"/>
      <c r="P9" s="61"/>
      <c r="Q9" s="62"/>
      <c r="R9" s="62"/>
      <c r="S9" s="63"/>
      <c r="T9" s="61"/>
      <c r="U9" s="60"/>
    </row>
    <row r="10" spans="1:21" ht="90.75" customHeight="1" x14ac:dyDescent="0.25">
      <c r="A10" s="28"/>
      <c r="B10" s="49">
        <v>4</v>
      </c>
      <c r="C10" s="50" t="s">
        <v>36</v>
      </c>
      <c r="D10" s="51">
        <v>5</v>
      </c>
      <c r="E10" s="52" t="s">
        <v>30</v>
      </c>
      <c r="F10" s="53" t="s">
        <v>86</v>
      </c>
      <c r="G10" s="54"/>
      <c r="H10" s="55">
        <f t="shared" si="0"/>
        <v>625</v>
      </c>
      <c r="I10" s="56">
        <v>125</v>
      </c>
      <c r="J10" s="100"/>
      <c r="K10" s="57">
        <f t="shared" si="1"/>
        <v>0</v>
      </c>
      <c r="L10" s="58" t="str">
        <f t="shared" si="2"/>
        <v xml:space="preserve"> </v>
      </c>
      <c r="M10" s="59"/>
      <c r="N10" s="60"/>
      <c r="O10" s="61"/>
      <c r="P10" s="61"/>
      <c r="Q10" s="62"/>
      <c r="R10" s="62"/>
      <c r="S10" s="63"/>
      <c r="T10" s="61"/>
      <c r="U10" s="60"/>
    </row>
    <row r="11" spans="1:21" ht="21.75" customHeight="1" x14ac:dyDescent="0.25">
      <c r="A11" s="28"/>
      <c r="B11" s="49">
        <v>5</v>
      </c>
      <c r="C11" s="50" t="s">
        <v>37</v>
      </c>
      <c r="D11" s="51">
        <v>1</v>
      </c>
      <c r="E11" s="64" t="s">
        <v>30</v>
      </c>
      <c r="F11" s="65" t="s">
        <v>38</v>
      </c>
      <c r="G11" s="54"/>
      <c r="H11" s="55">
        <f t="shared" si="0"/>
        <v>32</v>
      </c>
      <c r="I11" s="56">
        <v>32</v>
      </c>
      <c r="J11" s="100"/>
      <c r="K11" s="57">
        <f t="shared" si="1"/>
        <v>0</v>
      </c>
      <c r="L11" s="58" t="str">
        <f t="shared" si="2"/>
        <v xml:space="preserve"> </v>
      </c>
      <c r="M11" s="59"/>
      <c r="N11" s="60"/>
      <c r="O11" s="61"/>
      <c r="P11" s="61"/>
      <c r="Q11" s="62"/>
      <c r="R11" s="62"/>
      <c r="S11" s="63"/>
      <c r="T11" s="61"/>
      <c r="U11" s="60"/>
    </row>
    <row r="12" spans="1:21" ht="21.75" customHeight="1" x14ac:dyDescent="0.25">
      <c r="A12" s="28"/>
      <c r="B12" s="49">
        <v>6</v>
      </c>
      <c r="C12" s="50" t="s">
        <v>39</v>
      </c>
      <c r="D12" s="51">
        <v>1</v>
      </c>
      <c r="E12" s="52" t="s">
        <v>30</v>
      </c>
      <c r="F12" s="53" t="s">
        <v>38</v>
      </c>
      <c r="G12" s="54"/>
      <c r="H12" s="55">
        <f t="shared" si="0"/>
        <v>53</v>
      </c>
      <c r="I12" s="56">
        <v>53</v>
      </c>
      <c r="J12" s="100"/>
      <c r="K12" s="57">
        <f t="shared" si="1"/>
        <v>0</v>
      </c>
      <c r="L12" s="58" t="str">
        <f t="shared" si="2"/>
        <v xml:space="preserve"> </v>
      </c>
      <c r="M12" s="59"/>
      <c r="N12" s="60"/>
      <c r="O12" s="61"/>
      <c r="P12" s="61"/>
      <c r="Q12" s="62"/>
      <c r="R12" s="62"/>
      <c r="S12" s="63"/>
      <c r="T12" s="61"/>
      <c r="U12" s="60"/>
    </row>
    <row r="13" spans="1:21" ht="21.75" customHeight="1" x14ac:dyDescent="0.25">
      <c r="A13" s="28"/>
      <c r="B13" s="49">
        <v>7</v>
      </c>
      <c r="C13" s="50" t="s">
        <v>40</v>
      </c>
      <c r="D13" s="51">
        <v>1</v>
      </c>
      <c r="E13" s="52" t="s">
        <v>41</v>
      </c>
      <c r="F13" s="53" t="s">
        <v>42</v>
      </c>
      <c r="G13" s="54"/>
      <c r="H13" s="55">
        <f t="shared" si="0"/>
        <v>25</v>
      </c>
      <c r="I13" s="56">
        <v>25</v>
      </c>
      <c r="J13" s="100"/>
      <c r="K13" s="57">
        <f t="shared" si="1"/>
        <v>0</v>
      </c>
      <c r="L13" s="58" t="str">
        <f t="shared" si="2"/>
        <v xml:space="preserve"> </v>
      </c>
      <c r="M13" s="59"/>
      <c r="N13" s="60"/>
      <c r="O13" s="61"/>
      <c r="P13" s="61"/>
      <c r="Q13" s="62"/>
      <c r="R13" s="62"/>
      <c r="S13" s="63"/>
      <c r="T13" s="61"/>
      <c r="U13" s="60"/>
    </row>
    <row r="14" spans="1:21" ht="21.75" customHeight="1" x14ac:dyDescent="0.25">
      <c r="A14" s="28"/>
      <c r="B14" s="49">
        <v>8</v>
      </c>
      <c r="C14" s="50" t="s">
        <v>43</v>
      </c>
      <c r="D14" s="51">
        <v>2</v>
      </c>
      <c r="E14" s="52" t="s">
        <v>41</v>
      </c>
      <c r="F14" s="53" t="s">
        <v>44</v>
      </c>
      <c r="G14" s="54"/>
      <c r="H14" s="55">
        <f t="shared" si="0"/>
        <v>40</v>
      </c>
      <c r="I14" s="56">
        <v>20</v>
      </c>
      <c r="J14" s="100"/>
      <c r="K14" s="57">
        <f t="shared" si="1"/>
        <v>0</v>
      </c>
      <c r="L14" s="58" t="str">
        <f t="shared" si="2"/>
        <v xml:space="preserve"> </v>
      </c>
      <c r="M14" s="59"/>
      <c r="N14" s="60"/>
      <c r="O14" s="61"/>
      <c r="P14" s="61"/>
      <c r="Q14" s="62"/>
      <c r="R14" s="62"/>
      <c r="S14" s="63"/>
      <c r="T14" s="61"/>
      <c r="U14" s="60"/>
    </row>
    <row r="15" spans="1:21" ht="21.75" customHeight="1" x14ac:dyDescent="0.25">
      <c r="A15" s="28"/>
      <c r="B15" s="49">
        <v>9</v>
      </c>
      <c r="C15" s="50" t="s">
        <v>45</v>
      </c>
      <c r="D15" s="51">
        <v>2</v>
      </c>
      <c r="E15" s="52" t="s">
        <v>41</v>
      </c>
      <c r="F15" s="53" t="s">
        <v>46</v>
      </c>
      <c r="G15" s="54"/>
      <c r="H15" s="55">
        <f t="shared" si="0"/>
        <v>50</v>
      </c>
      <c r="I15" s="56">
        <v>25</v>
      </c>
      <c r="J15" s="100"/>
      <c r="K15" s="57">
        <f t="shared" si="1"/>
        <v>0</v>
      </c>
      <c r="L15" s="58" t="str">
        <f t="shared" si="2"/>
        <v xml:space="preserve"> </v>
      </c>
      <c r="M15" s="59"/>
      <c r="N15" s="60"/>
      <c r="O15" s="61"/>
      <c r="P15" s="61"/>
      <c r="Q15" s="62"/>
      <c r="R15" s="62"/>
      <c r="S15" s="63"/>
      <c r="T15" s="61"/>
      <c r="U15" s="60"/>
    </row>
    <row r="16" spans="1:21" ht="21.75" customHeight="1" x14ac:dyDescent="0.25">
      <c r="A16" s="28"/>
      <c r="B16" s="49">
        <v>10</v>
      </c>
      <c r="C16" s="50" t="s">
        <v>47</v>
      </c>
      <c r="D16" s="51">
        <v>2</v>
      </c>
      <c r="E16" s="52" t="s">
        <v>41</v>
      </c>
      <c r="F16" s="53" t="s">
        <v>46</v>
      </c>
      <c r="G16" s="54"/>
      <c r="H16" s="55">
        <f t="shared" si="0"/>
        <v>70</v>
      </c>
      <c r="I16" s="56">
        <v>35</v>
      </c>
      <c r="J16" s="100"/>
      <c r="K16" s="57">
        <f t="shared" si="1"/>
        <v>0</v>
      </c>
      <c r="L16" s="58" t="str">
        <f t="shared" si="2"/>
        <v xml:space="preserve"> </v>
      </c>
      <c r="M16" s="59"/>
      <c r="N16" s="60"/>
      <c r="O16" s="61"/>
      <c r="P16" s="61"/>
      <c r="Q16" s="62"/>
      <c r="R16" s="62"/>
      <c r="S16" s="63"/>
      <c r="T16" s="61"/>
      <c r="U16" s="60"/>
    </row>
    <row r="17" spans="1:21" ht="21.75" customHeight="1" x14ac:dyDescent="0.25">
      <c r="A17" s="28"/>
      <c r="B17" s="49">
        <v>11</v>
      </c>
      <c r="C17" s="50" t="s">
        <v>48</v>
      </c>
      <c r="D17" s="51">
        <v>1</v>
      </c>
      <c r="E17" s="52" t="s">
        <v>41</v>
      </c>
      <c r="F17" s="53" t="s">
        <v>49</v>
      </c>
      <c r="G17" s="54"/>
      <c r="H17" s="55">
        <f t="shared" si="0"/>
        <v>40</v>
      </c>
      <c r="I17" s="56">
        <v>40</v>
      </c>
      <c r="J17" s="100"/>
      <c r="K17" s="57">
        <f t="shared" si="1"/>
        <v>0</v>
      </c>
      <c r="L17" s="58" t="str">
        <f t="shared" si="2"/>
        <v xml:space="preserve"> </v>
      </c>
      <c r="M17" s="59"/>
      <c r="N17" s="60"/>
      <c r="O17" s="61"/>
      <c r="P17" s="61"/>
      <c r="Q17" s="62"/>
      <c r="R17" s="62"/>
      <c r="S17" s="63"/>
      <c r="T17" s="61"/>
      <c r="U17" s="60"/>
    </row>
    <row r="18" spans="1:21" ht="21.75" customHeight="1" x14ac:dyDescent="0.25">
      <c r="A18" s="28"/>
      <c r="B18" s="49">
        <v>12</v>
      </c>
      <c r="C18" s="50" t="s">
        <v>50</v>
      </c>
      <c r="D18" s="51">
        <v>5</v>
      </c>
      <c r="E18" s="52" t="s">
        <v>41</v>
      </c>
      <c r="F18" s="53" t="s">
        <v>51</v>
      </c>
      <c r="G18" s="54"/>
      <c r="H18" s="55">
        <f t="shared" si="0"/>
        <v>60</v>
      </c>
      <c r="I18" s="56">
        <v>12</v>
      </c>
      <c r="J18" s="100"/>
      <c r="K18" s="57">
        <f t="shared" si="1"/>
        <v>0</v>
      </c>
      <c r="L18" s="58" t="str">
        <f t="shared" si="2"/>
        <v xml:space="preserve"> </v>
      </c>
      <c r="M18" s="59"/>
      <c r="N18" s="60"/>
      <c r="O18" s="61"/>
      <c r="P18" s="61"/>
      <c r="Q18" s="62"/>
      <c r="R18" s="62"/>
      <c r="S18" s="63"/>
      <c r="T18" s="61"/>
      <c r="U18" s="60"/>
    </row>
    <row r="19" spans="1:21" ht="37.5" customHeight="1" x14ac:dyDescent="0.25">
      <c r="A19" s="28"/>
      <c r="B19" s="49">
        <v>13</v>
      </c>
      <c r="C19" s="50" t="s">
        <v>52</v>
      </c>
      <c r="D19" s="51">
        <v>5</v>
      </c>
      <c r="E19" s="52" t="s">
        <v>41</v>
      </c>
      <c r="F19" s="53" t="s">
        <v>53</v>
      </c>
      <c r="G19" s="54"/>
      <c r="H19" s="55">
        <f t="shared" si="0"/>
        <v>45</v>
      </c>
      <c r="I19" s="56">
        <v>9</v>
      </c>
      <c r="J19" s="100"/>
      <c r="K19" s="57">
        <f t="shared" si="1"/>
        <v>0</v>
      </c>
      <c r="L19" s="58" t="str">
        <f t="shared" si="2"/>
        <v xml:space="preserve"> </v>
      </c>
      <c r="M19" s="59"/>
      <c r="N19" s="60"/>
      <c r="O19" s="61"/>
      <c r="P19" s="61"/>
      <c r="Q19" s="62"/>
      <c r="R19" s="62"/>
      <c r="S19" s="63"/>
      <c r="T19" s="61"/>
      <c r="U19" s="60"/>
    </row>
    <row r="20" spans="1:21" ht="21.75" customHeight="1" x14ac:dyDescent="0.25">
      <c r="A20" s="28"/>
      <c r="B20" s="49">
        <v>14</v>
      </c>
      <c r="C20" s="50" t="s">
        <v>54</v>
      </c>
      <c r="D20" s="51">
        <v>2</v>
      </c>
      <c r="E20" s="52" t="s">
        <v>41</v>
      </c>
      <c r="F20" s="53" t="s">
        <v>55</v>
      </c>
      <c r="G20" s="54"/>
      <c r="H20" s="55">
        <f t="shared" si="0"/>
        <v>6</v>
      </c>
      <c r="I20" s="56">
        <v>3</v>
      </c>
      <c r="J20" s="100"/>
      <c r="K20" s="57">
        <f t="shared" si="1"/>
        <v>0</v>
      </c>
      <c r="L20" s="58" t="str">
        <f t="shared" si="2"/>
        <v xml:space="preserve"> </v>
      </c>
      <c r="M20" s="59"/>
      <c r="N20" s="60"/>
      <c r="O20" s="61"/>
      <c r="P20" s="61"/>
      <c r="Q20" s="62"/>
      <c r="R20" s="62"/>
      <c r="S20" s="63"/>
      <c r="T20" s="61"/>
      <c r="U20" s="60"/>
    </row>
    <row r="21" spans="1:21" ht="21.75" customHeight="1" x14ac:dyDescent="0.25">
      <c r="A21" s="28"/>
      <c r="B21" s="49">
        <v>15</v>
      </c>
      <c r="C21" s="50" t="s">
        <v>56</v>
      </c>
      <c r="D21" s="51">
        <v>1</v>
      </c>
      <c r="E21" s="52" t="s">
        <v>57</v>
      </c>
      <c r="F21" s="53" t="s">
        <v>58</v>
      </c>
      <c r="G21" s="54"/>
      <c r="H21" s="55">
        <f t="shared" si="0"/>
        <v>45</v>
      </c>
      <c r="I21" s="56">
        <v>45</v>
      </c>
      <c r="J21" s="100"/>
      <c r="K21" s="57">
        <f t="shared" si="1"/>
        <v>0</v>
      </c>
      <c r="L21" s="58" t="str">
        <f t="shared" si="2"/>
        <v xml:space="preserve"> </v>
      </c>
      <c r="M21" s="59"/>
      <c r="N21" s="60"/>
      <c r="O21" s="61"/>
      <c r="P21" s="61"/>
      <c r="Q21" s="62"/>
      <c r="R21" s="62"/>
      <c r="S21" s="63"/>
      <c r="T21" s="61"/>
      <c r="U21" s="60"/>
    </row>
    <row r="22" spans="1:21" ht="36" customHeight="1" x14ac:dyDescent="0.25">
      <c r="A22" s="28"/>
      <c r="B22" s="49">
        <v>16</v>
      </c>
      <c r="C22" s="50" t="s">
        <v>59</v>
      </c>
      <c r="D22" s="51">
        <v>1</v>
      </c>
      <c r="E22" s="52" t="s">
        <v>57</v>
      </c>
      <c r="F22" s="53" t="s">
        <v>60</v>
      </c>
      <c r="G22" s="54"/>
      <c r="H22" s="55">
        <f t="shared" ref="H22:H35" si="3">D22*I22</f>
        <v>60</v>
      </c>
      <c r="I22" s="56">
        <v>60</v>
      </c>
      <c r="J22" s="100"/>
      <c r="K22" s="57">
        <f t="shared" ref="K22:K26" si="4">D22*J22</f>
        <v>0</v>
      </c>
      <c r="L22" s="58" t="str">
        <f t="shared" ref="L22:L26" si="5">IF(ISNUMBER(J22), IF(J22&gt;I22,"NEVYHOVUJE","VYHOVUJE")," ")</f>
        <v xml:space="preserve"> </v>
      </c>
      <c r="M22" s="59"/>
      <c r="N22" s="60"/>
      <c r="O22" s="61"/>
      <c r="P22" s="61"/>
      <c r="Q22" s="62"/>
      <c r="R22" s="62"/>
      <c r="S22" s="63"/>
      <c r="T22" s="61"/>
      <c r="U22" s="60"/>
    </row>
    <row r="23" spans="1:21" ht="21.75" customHeight="1" x14ac:dyDescent="0.25">
      <c r="A23" s="28"/>
      <c r="B23" s="49">
        <v>17</v>
      </c>
      <c r="C23" s="50" t="s">
        <v>61</v>
      </c>
      <c r="D23" s="51">
        <v>1</v>
      </c>
      <c r="E23" s="52" t="s">
        <v>57</v>
      </c>
      <c r="F23" s="53" t="s">
        <v>62</v>
      </c>
      <c r="G23" s="54"/>
      <c r="H23" s="55">
        <f t="shared" si="3"/>
        <v>55</v>
      </c>
      <c r="I23" s="56">
        <v>55</v>
      </c>
      <c r="J23" s="100"/>
      <c r="K23" s="57">
        <f t="shared" si="4"/>
        <v>0</v>
      </c>
      <c r="L23" s="58" t="str">
        <f t="shared" si="5"/>
        <v xml:space="preserve"> </v>
      </c>
      <c r="M23" s="59"/>
      <c r="N23" s="60"/>
      <c r="O23" s="61"/>
      <c r="P23" s="61"/>
      <c r="Q23" s="62"/>
      <c r="R23" s="62"/>
      <c r="S23" s="63"/>
      <c r="T23" s="61"/>
      <c r="U23" s="60"/>
    </row>
    <row r="24" spans="1:21" ht="21.75" customHeight="1" x14ac:dyDescent="0.25">
      <c r="A24" s="28"/>
      <c r="B24" s="49">
        <v>18</v>
      </c>
      <c r="C24" s="50" t="s">
        <v>63</v>
      </c>
      <c r="D24" s="51">
        <v>1</v>
      </c>
      <c r="E24" s="52" t="s">
        <v>57</v>
      </c>
      <c r="F24" s="53" t="s">
        <v>87</v>
      </c>
      <c r="G24" s="54"/>
      <c r="H24" s="55">
        <f t="shared" si="3"/>
        <v>72</v>
      </c>
      <c r="I24" s="56">
        <v>72</v>
      </c>
      <c r="J24" s="100"/>
      <c r="K24" s="57">
        <f t="shared" si="4"/>
        <v>0</v>
      </c>
      <c r="L24" s="58" t="str">
        <f t="shared" si="5"/>
        <v xml:space="preserve"> </v>
      </c>
      <c r="M24" s="59"/>
      <c r="N24" s="60"/>
      <c r="O24" s="61"/>
      <c r="P24" s="61"/>
      <c r="Q24" s="62"/>
      <c r="R24" s="62"/>
      <c r="S24" s="63"/>
      <c r="T24" s="61"/>
      <c r="U24" s="60"/>
    </row>
    <row r="25" spans="1:21" ht="21.75" customHeight="1" x14ac:dyDescent="0.25">
      <c r="A25" s="28"/>
      <c r="B25" s="49">
        <v>19</v>
      </c>
      <c r="C25" s="50" t="s">
        <v>64</v>
      </c>
      <c r="D25" s="51">
        <v>1</v>
      </c>
      <c r="E25" s="52" t="s">
        <v>41</v>
      </c>
      <c r="F25" s="53" t="s">
        <v>65</v>
      </c>
      <c r="G25" s="54"/>
      <c r="H25" s="55">
        <f t="shared" si="3"/>
        <v>105</v>
      </c>
      <c r="I25" s="56">
        <v>105</v>
      </c>
      <c r="J25" s="100"/>
      <c r="K25" s="57">
        <f t="shared" si="4"/>
        <v>0</v>
      </c>
      <c r="L25" s="58" t="str">
        <f t="shared" si="5"/>
        <v xml:space="preserve"> </v>
      </c>
      <c r="M25" s="59"/>
      <c r="N25" s="60"/>
      <c r="O25" s="61"/>
      <c r="P25" s="61"/>
      <c r="Q25" s="62"/>
      <c r="R25" s="62"/>
      <c r="S25" s="63"/>
      <c r="T25" s="61"/>
      <c r="U25" s="60"/>
    </row>
    <row r="26" spans="1:21" ht="42.75" customHeight="1" x14ac:dyDescent="0.25">
      <c r="A26" s="28"/>
      <c r="B26" s="49">
        <v>20</v>
      </c>
      <c r="C26" s="50" t="s">
        <v>66</v>
      </c>
      <c r="D26" s="51">
        <v>1</v>
      </c>
      <c r="E26" s="52" t="s">
        <v>57</v>
      </c>
      <c r="F26" s="53" t="s">
        <v>67</v>
      </c>
      <c r="G26" s="54"/>
      <c r="H26" s="55">
        <f t="shared" si="3"/>
        <v>130</v>
      </c>
      <c r="I26" s="56">
        <v>130</v>
      </c>
      <c r="J26" s="100"/>
      <c r="K26" s="57">
        <f t="shared" si="4"/>
        <v>0</v>
      </c>
      <c r="L26" s="58" t="str">
        <f t="shared" si="5"/>
        <v xml:space="preserve"> </v>
      </c>
      <c r="M26" s="59"/>
      <c r="N26" s="60"/>
      <c r="O26" s="61"/>
      <c r="P26" s="61"/>
      <c r="Q26" s="62"/>
      <c r="R26" s="62"/>
      <c r="S26" s="63"/>
      <c r="T26" s="61"/>
      <c r="U26" s="60"/>
    </row>
    <row r="27" spans="1:21" ht="38.25" customHeight="1" x14ac:dyDescent="0.25">
      <c r="A27" s="28"/>
      <c r="B27" s="49">
        <v>21</v>
      </c>
      <c r="C27" s="50" t="s">
        <v>68</v>
      </c>
      <c r="D27" s="51">
        <v>1</v>
      </c>
      <c r="E27" s="52" t="s">
        <v>41</v>
      </c>
      <c r="F27" s="53" t="s">
        <v>69</v>
      </c>
      <c r="G27" s="54"/>
      <c r="H27" s="55">
        <f t="shared" si="3"/>
        <v>55</v>
      </c>
      <c r="I27" s="56">
        <v>55</v>
      </c>
      <c r="J27" s="100"/>
      <c r="K27" s="57">
        <f t="shared" ref="K27:K35" si="6">D27*J27</f>
        <v>0</v>
      </c>
      <c r="L27" s="58" t="str">
        <f t="shared" ref="L27:L35" si="7">IF(ISNUMBER(J27), IF(J27&gt;I27,"NEVYHOVUJE","VYHOVUJE")," ")</f>
        <v xml:space="preserve"> </v>
      </c>
      <c r="M27" s="59"/>
      <c r="N27" s="60"/>
      <c r="O27" s="61"/>
      <c r="P27" s="61"/>
      <c r="Q27" s="62"/>
      <c r="R27" s="62"/>
      <c r="S27" s="63"/>
      <c r="T27" s="61"/>
      <c r="U27" s="60"/>
    </row>
    <row r="28" spans="1:21" ht="21.75" customHeight="1" x14ac:dyDescent="0.25">
      <c r="A28" s="28"/>
      <c r="B28" s="49">
        <v>22</v>
      </c>
      <c r="C28" s="50" t="s">
        <v>70</v>
      </c>
      <c r="D28" s="51">
        <v>1</v>
      </c>
      <c r="E28" s="52" t="s">
        <v>41</v>
      </c>
      <c r="F28" s="53" t="s">
        <v>71</v>
      </c>
      <c r="G28" s="54"/>
      <c r="H28" s="55">
        <f t="shared" si="3"/>
        <v>80</v>
      </c>
      <c r="I28" s="56">
        <v>80</v>
      </c>
      <c r="J28" s="100"/>
      <c r="K28" s="57">
        <f t="shared" si="6"/>
        <v>0</v>
      </c>
      <c r="L28" s="58" t="str">
        <f t="shared" si="7"/>
        <v xml:space="preserve"> </v>
      </c>
      <c r="M28" s="59"/>
      <c r="N28" s="60"/>
      <c r="O28" s="61"/>
      <c r="P28" s="61"/>
      <c r="Q28" s="62"/>
      <c r="R28" s="62"/>
      <c r="S28" s="63"/>
      <c r="T28" s="61"/>
      <c r="U28" s="60"/>
    </row>
    <row r="29" spans="1:21" ht="21.75" customHeight="1" x14ac:dyDescent="0.25">
      <c r="A29" s="28"/>
      <c r="B29" s="49">
        <v>23</v>
      </c>
      <c r="C29" s="50" t="s">
        <v>72</v>
      </c>
      <c r="D29" s="51">
        <v>10</v>
      </c>
      <c r="E29" s="52" t="s">
        <v>30</v>
      </c>
      <c r="F29" s="53" t="s">
        <v>73</v>
      </c>
      <c r="G29" s="54"/>
      <c r="H29" s="55">
        <f t="shared" si="3"/>
        <v>130</v>
      </c>
      <c r="I29" s="56">
        <v>13</v>
      </c>
      <c r="J29" s="100"/>
      <c r="K29" s="57">
        <f t="shared" si="6"/>
        <v>0</v>
      </c>
      <c r="L29" s="58" t="str">
        <f t="shared" si="7"/>
        <v xml:space="preserve"> </v>
      </c>
      <c r="M29" s="59"/>
      <c r="N29" s="60"/>
      <c r="O29" s="61"/>
      <c r="P29" s="61"/>
      <c r="Q29" s="62"/>
      <c r="R29" s="62"/>
      <c r="S29" s="63"/>
      <c r="T29" s="61"/>
      <c r="U29" s="60"/>
    </row>
    <row r="30" spans="1:21" ht="21.75" customHeight="1" x14ac:dyDescent="0.25">
      <c r="A30" s="28"/>
      <c r="B30" s="49">
        <v>24</v>
      </c>
      <c r="C30" s="50" t="s">
        <v>74</v>
      </c>
      <c r="D30" s="51">
        <v>10</v>
      </c>
      <c r="E30" s="52" t="s">
        <v>30</v>
      </c>
      <c r="F30" s="53" t="s">
        <v>75</v>
      </c>
      <c r="G30" s="66"/>
      <c r="H30" s="55">
        <f t="shared" si="3"/>
        <v>90</v>
      </c>
      <c r="I30" s="56">
        <v>9</v>
      </c>
      <c r="J30" s="100"/>
      <c r="K30" s="57">
        <f t="shared" si="6"/>
        <v>0</v>
      </c>
      <c r="L30" s="58" t="str">
        <f t="shared" si="7"/>
        <v xml:space="preserve"> </v>
      </c>
      <c r="M30" s="59"/>
      <c r="N30" s="60"/>
      <c r="O30" s="61"/>
      <c r="P30" s="61"/>
      <c r="Q30" s="62"/>
      <c r="R30" s="62"/>
      <c r="S30" s="63"/>
      <c r="T30" s="61"/>
      <c r="U30" s="60"/>
    </row>
    <row r="31" spans="1:21" ht="105" customHeight="1" x14ac:dyDescent="0.25">
      <c r="A31" s="28"/>
      <c r="B31" s="49">
        <v>25</v>
      </c>
      <c r="C31" s="50" t="s">
        <v>76</v>
      </c>
      <c r="D31" s="51">
        <v>1</v>
      </c>
      <c r="E31" s="52" t="s">
        <v>41</v>
      </c>
      <c r="F31" s="65" t="s">
        <v>91</v>
      </c>
      <c r="G31" s="1"/>
      <c r="H31" s="55">
        <f t="shared" si="3"/>
        <v>900</v>
      </c>
      <c r="I31" s="56">
        <v>900</v>
      </c>
      <c r="J31" s="100"/>
      <c r="K31" s="57">
        <f t="shared" si="6"/>
        <v>0</v>
      </c>
      <c r="L31" s="58" t="str">
        <f t="shared" si="7"/>
        <v xml:space="preserve"> </v>
      </c>
      <c r="M31" s="59"/>
      <c r="N31" s="60"/>
      <c r="O31" s="61"/>
      <c r="P31" s="61"/>
      <c r="Q31" s="62"/>
      <c r="R31" s="62"/>
      <c r="S31" s="63"/>
      <c r="T31" s="61"/>
      <c r="U31" s="60"/>
    </row>
    <row r="32" spans="1:21" ht="21.75" customHeight="1" x14ac:dyDescent="0.25">
      <c r="A32" s="28"/>
      <c r="B32" s="49">
        <v>26</v>
      </c>
      <c r="C32" s="50" t="s">
        <v>77</v>
      </c>
      <c r="D32" s="51">
        <v>5</v>
      </c>
      <c r="E32" s="52" t="s">
        <v>30</v>
      </c>
      <c r="F32" s="53" t="s">
        <v>78</v>
      </c>
      <c r="G32" s="67" t="s">
        <v>83</v>
      </c>
      <c r="H32" s="55">
        <f t="shared" si="3"/>
        <v>1650</v>
      </c>
      <c r="I32" s="56">
        <v>330</v>
      </c>
      <c r="J32" s="100"/>
      <c r="K32" s="57">
        <f t="shared" si="6"/>
        <v>0</v>
      </c>
      <c r="L32" s="58" t="str">
        <f t="shared" si="7"/>
        <v xml:space="preserve"> </v>
      </c>
      <c r="M32" s="59"/>
      <c r="N32" s="60"/>
      <c r="O32" s="61"/>
      <c r="P32" s="61"/>
      <c r="Q32" s="62"/>
      <c r="R32" s="62"/>
      <c r="S32" s="63"/>
      <c r="T32" s="61"/>
      <c r="U32" s="60"/>
    </row>
    <row r="33" spans="1:21" ht="21.75" customHeight="1" x14ac:dyDescent="0.25">
      <c r="A33" s="28"/>
      <c r="B33" s="49">
        <v>27</v>
      </c>
      <c r="C33" s="50" t="s">
        <v>79</v>
      </c>
      <c r="D33" s="51">
        <v>1</v>
      </c>
      <c r="E33" s="52" t="s">
        <v>41</v>
      </c>
      <c r="F33" s="53" t="s">
        <v>80</v>
      </c>
      <c r="G33" s="66"/>
      <c r="H33" s="55">
        <f t="shared" si="3"/>
        <v>55</v>
      </c>
      <c r="I33" s="56">
        <v>55</v>
      </c>
      <c r="J33" s="100"/>
      <c r="K33" s="57">
        <f t="shared" si="6"/>
        <v>0</v>
      </c>
      <c r="L33" s="58" t="str">
        <f t="shared" si="7"/>
        <v xml:space="preserve"> </v>
      </c>
      <c r="M33" s="59"/>
      <c r="N33" s="60"/>
      <c r="O33" s="61"/>
      <c r="P33" s="61"/>
      <c r="Q33" s="62"/>
      <c r="R33" s="62"/>
      <c r="S33" s="63"/>
      <c r="T33" s="61"/>
      <c r="U33" s="60"/>
    </row>
    <row r="34" spans="1:21" ht="117.75" customHeight="1" x14ac:dyDescent="0.25">
      <c r="A34" s="28"/>
      <c r="B34" s="49">
        <v>28</v>
      </c>
      <c r="C34" s="50" t="s">
        <v>88</v>
      </c>
      <c r="D34" s="51">
        <v>1</v>
      </c>
      <c r="E34" s="52" t="s">
        <v>41</v>
      </c>
      <c r="F34" s="53" t="s">
        <v>92</v>
      </c>
      <c r="G34" s="1"/>
      <c r="H34" s="55">
        <f t="shared" si="3"/>
        <v>1000</v>
      </c>
      <c r="I34" s="56">
        <v>1000</v>
      </c>
      <c r="J34" s="100"/>
      <c r="K34" s="57">
        <f t="shared" si="6"/>
        <v>0</v>
      </c>
      <c r="L34" s="58" t="str">
        <f t="shared" si="7"/>
        <v xml:space="preserve"> </v>
      </c>
      <c r="M34" s="59"/>
      <c r="N34" s="60"/>
      <c r="O34" s="61"/>
      <c r="P34" s="61"/>
      <c r="Q34" s="62"/>
      <c r="R34" s="62"/>
      <c r="S34" s="63"/>
      <c r="T34" s="61"/>
      <c r="U34" s="60"/>
    </row>
    <row r="35" spans="1:21" ht="42.75" customHeight="1" thickBot="1" x14ac:dyDescent="0.3">
      <c r="A35" s="28"/>
      <c r="B35" s="68">
        <v>29</v>
      </c>
      <c r="C35" s="69" t="s">
        <v>81</v>
      </c>
      <c r="D35" s="70">
        <v>13</v>
      </c>
      <c r="E35" s="71" t="s">
        <v>41</v>
      </c>
      <c r="F35" s="72" t="s">
        <v>90</v>
      </c>
      <c r="G35" s="73" t="s">
        <v>83</v>
      </c>
      <c r="H35" s="74">
        <f t="shared" si="3"/>
        <v>9282</v>
      </c>
      <c r="I35" s="75">
        <v>714</v>
      </c>
      <c r="J35" s="101"/>
      <c r="K35" s="76">
        <f t="shared" si="6"/>
        <v>0</v>
      </c>
      <c r="L35" s="77" t="str">
        <f t="shared" si="7"/>
        <v xml:space="preserve"> </v>
      </c>
      <c r="M35" s="78"/>
      <c r="N35" s="79"/>
      <c r="O35" s="80"/>
      <c r="P35" s="80"/>
      <c r="Q35" s="81"/>
      <c r="R35" s="81"/>
      <c r="S35" s="82"/>
      <c r="T35" s="80"/>
      <c r="U35" s="79"/>
    </row>
    <row r="36" spans="1:21" ht="16.5" thickTop="1" thickBot="1" x14ac:dyDescent="0.3">
      <c r="C36" s="2"/>
      <c r="D36" s="2"/>
      <c r="E36" s="2"/>
      <c r="F36" s="2"/>
      <c r="G36" s="2"/>
      <c r="H36" s="2"/>
      <c r="K36" s="83"/>
    </row>
    <row r="37" spans="1:21" ht="60.75" customHeight="1" thickTop="1" thickBot="1" x14ac:dyDescent="0.3">
      <c r="B37" s="84" t="s">
        <v>9</v>
      </c>
      <c r="C37" s="84"/>
      <c r="D37" s="84"/>
      <c r="E37" s="84"/>
      <c r="F37" s="84"/>
      <c r="G37" s="17"/>
      <c r="H37" s="85"/>
      <c r="I37" s="86" t="s">
        <v>10</v>
      </c>
      <c r="J37" s="87" t="s">
        <v>11</v>
      </c>
      <c r="K37" s="88"/>
      <c r="L37" s="89"/>
      <c r="T37" s="26"/>
      <c r="U37" s="90"/>
    </row>
    <row r="38" spans="1:21" ht="33" customHeight="1" thickTop="1" thickBot="1" x14ac:dyDescent="0.3">
      <c r="B38" s="91" t="s">
        <v>26</v>
      </c>
      <c r="C38" s="91"/>
      <c r="D38" s="91"/>
      <c r="E38" s="91"/>
      <c r="F38" s="91"/>
      <c r="G38" s="92"/>
      <c r="H38" s="93"/>
      <c r="I38" s="94">
        <f>SUM(H7:H35)</f>
        <v>15219</v>
      </c>
      <c r="J38" s="95">
        <f>SUM(K7:K35)</f>
        <v>0</v>
      </c>
      <c r="K38" s="96"/>
      <c r="L38" s="97"/>
    </row>
    <row r="39" spans="1:21" ht="14.25" customHeight="1" thickTop="1" x14ac:dyDescent="0.25"/>
    <row r="40" spans="1:21" ht="14.25" customHeight="1" x14ac:dyDescent="0.25"/>
    <row r="41" spans="1:21" ht="14.25" customHeight="1" x14ac:dyDescent="0.25"/>
    <row r="42" spans="1:21" ht="14.25" customHeight="1" x14ac:dyDescent="0.25"/>
    <row r="43" spans="1:21" ht="14.25" customHeight="1" x14ac:dyDescent="0.25"/>
    <row r="44" spans="1:21" ht="14.25" customHeight="1" x14ac:dyDescent="0.25"/>
    <row r="45" spans="1:21" ht="14.25" customHeight="1" x14ac:dyDescent="0.25"/>
    <row r="46" spans="1:21" ht="14.25" customHeight="1" x14ac:dyDescent="0.25"/>
    <row r="47" spans="1:21" ht="14.25" customHeight="1" x14ac:dyDescent="0.25"/>
    <row r="48" spans="1:21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</sheetData>
  <sheetProtection algorithmName="SHA-512" hashValue="nxnQJAbtzIXZRcf2/j8Hl5lbfBBiUAgYchU99DopzZw1rkiVklU9IwczZUwLl8Fd7bcEQVjSCMzu3c6yLzQXxQ==" saltValue="qYlavqXaYBVLbm7t51vlrA==" spinCount="100000" sheet="1" objects="1" scenarios="1"/>
  <mergeCells count="16">
    <mergeCell ref="Q7:Q35"/>
    <mergeCell ref="R7:R35"/>
    <mergeCell ref="M7:M35"/>
    <mergeCell ref="N7:N35"/>
    <mergeCell ref="O7:O35"/>
    <mergeCell ref="P7:P35"/>
    <mergeCell ref="U7:U35"/>
    <mergeCell ref="T7:T35"/>
    <mergeCell ref="S7:S35"/>
    <mergeCell ref="B1:D1"/>
    <mergeCell ref="J37:L37"/>
    <mergeCell ref="B38:F38"/>
    <mergeCell ref="J38:L38"/>
    <mergeCell ref="B37:F37"/>
    <mergeCell ref="G32:G33"/>
    <mergeCell ref="G7:G30"/>
  </mergeCells>
  <conditionalFormatting sqref="B7:B35">
    <cfRule type="cellIs" dxfId="18" priority="91" operator="greaterThanOrEqual">
      <formula>1</formula>
    </cfRule>
    <cfRule type="containsBlanks" dxfId="17" priority="97">
      <formula>LEN(TRIM(B7))=0</formula>
    </cfRule>
  </conditionalFormatting>
  <conditionalFormatting sqref="D7:D35">
    <cfRule type="containsBlanks" dxfId="16" priority="30">
      <formula>LEN(TRIM(D7))=0</formula>
    </cfRule>
  </conditionalFormatting>
  <conditionalFormatting sqref="J7:J35">
    <cfRule type="notContainsBlanks" dxfId="2" priority="56">
      <formula>LEN(TRIM(J7))&gt;0</formula>
    </cfRule>
    <cfRule type="notContainsBlanks" dxfId="1" priority="57">
      <formula>LEN(TRIM(J7))&gt;0</formula>
    </cfRule>
    <cfRule type="containsBlanks" dxfId="0" priority="58">
      <formula>LEN(TRIM(J7))=0</formula>
    </cfRule>
  </conditionalFormatting>
  <conditionalFormatting sqref="L7:L35">
    <cfRule type="cellIs" dxfId="12" priority="87" operator="equal">
      <formula>"NEVYHOVUJE"</formula>
    </cfRule>
    <cfRule type="cellIs" dxfId="11" priority="88" operator="equal">
      <formula>"VYHOVUJE"</formula>
    </cfRule>
  </conditionalFormatting>
  <conditionalFormatting sqref="G7">
    <cfRule type="notContainsBlanks" dxfId="10" priority="5">
      <formula>LEN(TRIM(G7))&gt;0</formula>
    </cfRule>
    <cfRule type="notContainsBlanks" dxfId="9" priority="6">
      <formula>LEN(TRIM(G7))&gt;0</formula>
    </cfRule>
    <cfRule type="notContainsBlanks" dxfId="8" priority="7">
      <formula>LEN(TRIM(G7))&gt;0</formula>
    </cfRule>
    <cfRule type="containsBlanks" dxfId="7" priority="8">
      <formula>LEN(TRIM(G7))=0</formula>
    </cfRule>
  </conditionalFormatting>
  <conditionalFormatting sqref="G31:G32 G34:G35">
    <cfRule type="notContainsBlanks" dxfId="6" priority="1">
      <formula>LEN(TRIM(G31))&gt;0</formula>
    </cfRule>
    <cfRule type="notContainsBlanks" dxfId="5" priority="2">
      <formula>LEN(TRIM(G31))&gt;0</formula>
    </cfRule>
    <cfRule type="notContainsBlanks" dxfId="4" priority="3">
      <formula>LEN(TRIM(G31))&gt;0</formula>
    </cfRule>
    <cfRule type="containsBlanks" dxfId="3" priority="4">
      <formula>LEN(TRIM(G31))=0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35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2025-03-17T05:54:49Z</cp:lastPrinted>
  <dcterms:created xsi:type="dcterms:W3CDTF">2014-03-05T12:43:32Z</dcterms:created>
  <dcterms:modified xsi:type="dcterms:W3CDTF">2025-03-17T06:38:38Z</dcterms:modified>
</cp:coreProperties>
</file>